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0" yWindow="30" windowWidth="12120" windowHeight="8850" tabRatio="924" activeTab="1"/>
  </bookViews>
  <sheets>
    <sheet name="договор" sheetId="4" r:id="rId1"/>
    <sheet name="1 разводка" sheetId="15" r:id="rId2"/>
  </sheets>
  <calcPr calcId="124519"/>
</workbook>
</file>

<file path=xl/calcChain.xml><?xml version="1.0" encoding="utf-8"?>
<calcChain xmlns="http://schemas.openxmlformats.org/spreadsheetml/2006/main">
  <c r="F12" i="15"/>
  <c r="F1"/>
  <c r="B6"/>
  <c r="B4"/>
  <c r="B2"/>
  <c r="C104" i="4"/>
  <c r="C103"/>
  <c r="C102"/>
  <c r="C101"/>
  <c r="C100"/>
  <c r="F15" i="15" l="1"/>
  <c r="F25" l="1"/>
  <c r="C20" i="4" l="1"/>
  <c r="C21" s="1"/>
  <c r="C22" s="1"/>
  <c r="F26" i="15"/>
  <c r="F27" s="1"/>
</calcChain>
</file>

<file path=xl/sharedStrings.xml><?xml version="1.0" encoding="utf-8"?>
<sst xmlns="http://schemas.openxmlformats.org/spreadsheetml/2006/main" count="131" uniqueCount="131">
  <si>
    <t>Tellija</t>
  </si>
  <si>
    <t>Töövõtja</t>
  </si>
  <si>
    <t>kmpl</t>
  </si>
  <si>
    <t xml:space="preserve">                                               </t>
  </si>
  <si>
    <t>Материалы:</t>
  </si>
  <si>
    <t>сумма:</t>
  </si>
  <si>
    <t>Выполнение работ:</t>
  </si>
  <si>
    <t xml:space="preserve"> ИТОГО</t>
  </si>
  <si>
    <t>сумма по работам:</t>
  </si>
  <si>
    <r>
      <t xml:space="preserve">ДОГОВОР ПОДРЯДА   </t>
    </r>
    <r>
      <rPr>
        <b/>
        <sz val="14"/>
        <rFont val="Times New Roman"/>
        <family val="1"/>
      </rPr>
      <t xml:space="preserve">         </t>
    </r>
  </si>
  <si>
    <t>Юридическое лицо</t>
  </si>
  <si>
    <t xml:space="preserve">зарегистрированное в Коммерческом регистре под №                                                 </t>
  </si>
  <si>
    <t xml:space="preserve"> </t>
  </si>
  <si>
    <t xml:space="preserve">в лице  председателя правления    </t>
  </si>
  <si>
    <t>действующего на основании Устава, именуемое в дальнейшем Заказчик, с одной стороны и Юридическое лицо,</t>
  </si>
  <si>
    <t xml:space="preserve">зарегистрированное в Коммерческом регистре под №   </t>
  </si>
  <si>
    <t>действующего на основании Устава, именуемое в дальнейшем Подрядчик, с другой стороны, именуемые в дальнейшем Стороны,</t>
  </si>
  <si>
    <t>заключили настоящий Договор, именуемый далее Договор, о нижеследующем:</t>
  </si>
  <si>
    <t xml:space="preserve">1. Предмет Договора </t>
  </si>
  <si>
    <r>
      <t>1.1</t>
    </r>
    <r>
      <rPr>
        <sz val="7"/>
        <rFont val="Times New Roman"/>
        <family val="1"/>
      </rPr>
      <t xml:space="preserve">     </t>
    </r>
    <r>
      <rPr>
        <sz val="10"/>
        <rFont val="Times New Roman"/>
        <family val="1"/>
      </rPr>
      <t>Подрядчик обязуется выполнить Работу в следующие сроки:</t>
    </r>
  </si>
  <si>
    <t>2. Стоимость Работ и порядок расчетов</t>
  </si>
  <si>
    <r>
      <t>2.2</t>
    </r>
    <r>
      <rPr>
        <sz val="7"/>
        <rFont val="Times New Roman"/>
        <family val="1"/>
      </rPr>
      <t xml:space="preserve">     </t>
    </r>
    <r>
      <rPr>
        <sz val="10"/>
        <rFont val="Times New Roman"/>
        <family val="1"/>
      </rPr>
      <t>Стороны устанавливают следующий порядок оплаты произведенных по настоящему Договору работ:</t>
    </r>
  </si>
  <si>
    <t>Основанием для производства предоплаты является предъявленный  Подрядчиком счет.</t>
  </si>
  <si>
    <t>срок оплаты</t>
  </si>
  <si>
    <t>5 дней</t>
  </si>
  <si>
    <t xml:space="preserve">Заказчик обязуется произвести оплату Цены Договора в течении 5(пяти) календарных дней с момента предоставления Подрядчиком соответствующего счета. </t>
  </si>
  <si>
    <r>
      <t>2.2.4</t>
    </r>
    <r>
      <rPr>
        <sz val="7"/>
        <rFont val="Times New Roman"/>
        <family val="1"/>
      </rPr>
      <t>  </t>
    </r>
    <r>
      <rPr>
        <sz val="10"/>
        <rFont val="Times New Roman"/>
        <family val="1"/>
      </rPr>
      <t>Сумма предоплаты, установленная в п.2.2.1 Договора, вычитается из подлежащей оплате суммы.</t>
    </r>
  </si>
  <si>
    <r>
      <t>2.4</t>
    </r>
    <r>
      <rPr>
        <sz val="7"/>
        <rFont val="Times New Roman"/>
        <family val="1"/>
      </rPr>
      <t xml:space="preserve">     </t>
    </r>
    <r>
      <rPr>
        <sz val="10"/>
        <rFont val="Times New Roman"/>
        <family val="1"/>
      </rPr>
      <t xml:space="preserve"> Оплату Заказчик обязуется производить путем перечисления денежных средств на расчетный счет Подрядчика.</t>
    </r>
  </si>
  <si>
    <r>
      <t>2.5</t>
    </r>
    <r>
      <rPr>
        <sz val="7"/>
        <rFont val="Times New Roman"/>
        <family val="1"/>
      </rPr>
      <t xml:space="preserve">     </t>
    </r>
    <r>
      <rPr>
        <sz val="10"/>
        <rFont val="Times New Roman"/>
        <family val="1"/>
      </rPr>
      <t>Датой осуществления платежа считается день фактического поступления денежных средств на расчетный счет Подрядчика.</t>
    </r>
  </si>
  <si>
    <t>3. Документы Договора</t>
  </si>
  <si>
    <t>При выполнении Договора Стороны руководствуются следующими документами:</t>
  </si>
  <si>
    <r>
      <t xml:space="preserve"> </t>
    </r>
    <r>
      <rPr>
        <sz val="10"/>
        <rFont val="Times New Roman"/>
        <family val="1"/>
      </rPr>
      <t>настоящим Договором;</t>
    </r>
  </si>
  <si>
    <t>приложениями  – Сметной стоимостью работ.</t>
  </si>
  <si>
    <t>прочими документами (протоколы и соглашения, оформленные Сторонами).</t>
  </si>
  <si>
    <t>4. Обязанности Подрядчика</t>
  </si>
  <si>
    <t>Подрядчик обязуется:</t>
  </si>
  <si>
    <r>
      <t>4.1</t>
    </r>
    <r>
      <rPr>
        <sz val="7"/>
        <rFont val="Times New Roman"/>
        <family val="1"/>
      </rPr>
      <t xml:space="preserve">     </t>
    </r>
    <r>
      <rPr>
        <sz val="10"/>
        <rFont val="Times New Roman"/>
        <family val="1"/>
      </rPr>
      <t>Выполнить Работы в соответствии с техническими требованиями для данного вида работ, предусмотренными Договором или действующими в Эстонской Республике нормативами.</t>
    </r>
  </si>
  <si>
    <r>
      <t>4.2</t>
    </r>
    <r>
      <rPr>
        <sz val="7"/>
        <rFont val="Times New Roman"/>
        <family val="1"/>
      </rPr>
      <t xml:space="preserve">     </t>
    </r>
    <r>
      <rPr>
        <sz val="10"/>
        <rFont val="Times New Roman"/>
        <family val="1"/>
      </rPr>
      <t>Выполнять Работы в течении времени суток, согласованными с представителям Заказчика.</t>
    </r>
  </si>
  <si>
    <r>
      <t>4.3</t>
    </r>
    <r>
      <rPr>
        <sz val="7"/>
        <rFont val="Times New Roman"/>
        <family val="1"/>
      </rPr>
      <t xml:space="preserve">     </t>
    </r>
    <r>
      <rPr>
        <sz val="10"/>
        <rFont val="Times New Roman"/>
        <family val="1"/>
      </rPr>
      <t>В установленные в Договоре сроки, порядке и объеме выполнить и передать Заказчику Работы. В случае превышения установленных в Договоре сроков производства Работ и окончания Работ позднее, чем определено в п.1.1 Договора, Заказчик вправе удержать при производстве предусмотренных Договором платежей пени в размере 0,1% за каждый день просрочки, но не более 10% от Цены Договора.</t>
    </r>
  </si>
  <si>
    <r>
      <t>4.4</t>
    </r>
    <r>
      <rPr>
        <sz val="7"/>
        <rFont val="Times New Roman"/>
        <family val="1"/>
      </rPr>
      <t xml:space="preserve">     </t>
    </r>
    <r>
      <rPr>
        <sz val="10"/>
        <rFont val="Times New Roman"/>
        <family val="1"/>
      </rPr>
      <t>Нести ответственность за выполнение требований техники безопасности и охраны труда при производстве Работ.</t>
    </r>
  </si>
  <si>
    <r>
      <t>4.5</t>
    </r>
    <r>
      <rPr>
        <sz val="7"/>
        <rFont val="Times New Roman"/>
        <family val="1"/>
      </rPr>
      <t xml:space="preserve">     </t>
    </r>
    <r>
      <rPr>
        <sz val="10"/>
        <rFont val="Times New Roman"/>
        <family val="1"/>
      </rPr>
      <t>Обеспечить выполнение Работы квалифицированной рабочей силой.</t>
    </r>
  </si>
  <si>
    <t>4.6    За свой счет осуществлять доставку рабочего персонала к месту производства Работы.</t>
  </si>
  <si>
    <r>
      <t>4.7</t>
    </r>
    <r>
      <rPr>
        <sz val="7"/>
        <rFont val="Times New Roman"/>
        <family val="1"/>
      </rPr>
      <t xml:space="preserve">     </t>
    </r>
    <r>
      <rPr>
        <sz val="10"/>
        <rFont val="Times New Roman"/>
        <family val="1"/>
      </rPr>
      <t>Сообщать Заказчику обо всех обстоятельствах, которые представляют опасность Качеству выполняемой Работы и срокам ее выполнения.</t>
    </r>
  </si>
  <si>
    <t>4.8   Нести материальную ответственность в случае использования материалов не соответствующих Закону об электробезопасности.</t>
  </si>
  <si>
    <t>4.9   В случае некачественного выполнения работ по настоящему Договору Подрядчик обязан по требованию Заказчика за свой счет исправить все выявленные недостатки в установленный по соглашению сторон срок, в противном случае Заказчик вправе расторгнуть в одностороннем порядке Договор без оплаты выполненой части работ.</t>
  </si>
  <si>
    <t>4.10 В случае нанесения материального ущерба Заказчику или третьим лицам в результате ошибочных действий в ходе производства работ, Подрядчик обязан возместить заказчику или третьим лицам нанесенный материальный ущерб в полном размере.</t>
  </si>
  <si>
    <t xml:space="preserve"> 5. Обязанности Заказчика</t>
  </si>
  <si>
    <t>Заказчик обязуется:</t>
  </si>
  <si>
    <t>5.1 Производить оплату произведенной Подрядчиком Работы в соответствии с установленными в Договоре порядком.</t>
  </si>
  <si>
    <t xml:space="preserve"> 6. Права Подрядчика</t>
  </si>
  <si>
    <t>Подрядчик имеет право:</t>
  </si>
  <si>
    <t>Требовать продления установленного в Договоре срока производства Работы, если это обусловленно:</t>
  </si>
  <si>
    <t>непредоставлением персоналу Подрядчика доступа к месту производства Работы;</t>
  </si>
  <si>
    <t>по иным причинам, независящим от Подрядчика, влияющим на возможность своевременного осуществления Работы.</t>
  </si>
  <si>
    <t>7. Права Заказчика</t>
  </si>
  <si>
    <t>Заказчик имеет право:</t>
  </si>
  <si>
    <t>7.2 При обнаружении работ, выполненных не в соответствии с установленными в Договоре требованиями, Заказчик вправе требовать немедленного устранения выявленных недостатков.</t>
  </si>
  <si>
    <t>8. Порядок приема-передачи Работы</t>
  </si>
  <si>
    <r>
      <t>8.1</t>
    </r>
    <r>
      <rPr>
        <sz val="7"/>
        <rFont val="Times New Roman"/>
        <family val="1"/>
      </rPr>
      <t xml:space="preserve">     </t>
    </r>
    <r>
      <rPr>
        <sz val="10"/>
        <rFont val="Times New Roman"/>
        <family val="1"/>
      </rPr>
      <t>По общему объему Работы составляется двусторонний акт приема-передачи с    приложениями в двух экземплярах, из которых один передается Заказчику, а другой  – Подрядчику.</t>
    </r>
  </si>
  <si>
    <r>
      <t>8.2</t>
    </r>
    <r>
      <rPr>
        <sz val="7"/>
        <rFont val="Times New Roman"/>
        <family val="1"/>
      </rPr>
      <t xml:space="preserve">     </t>
    </r>
    <r>
      <rPr>
        <sz val="10"/>
        <rFont val="Times New Roman"/>
        <family val="1"/>
      </rPr>
      <t>Заказчик обязуется в течении трех календарных дней после получения акта приема-передачи Работы вернуть Подрядчику подписанный акт.</t>
    </r>
  </si>
  <si>
    <t xml:space="preserve"> 9.  Гарантийные обязательства</t>
  </si>
  <si>
    <t>9.2 О недостатках и дефектах, обнаруженных в течение гарантийного срока, Заказчик письменно сообщает Подрядчику, и Стороны путем переговоров устанавливают срок, в течении которого Подрядчик должен устранить обнаруженные недостатки и дефекты. В случае, если Подрядчик в установленный срок не устраняет недостатки и дефекты, Заказчик вправе устранить их самостоятельно, но за счет Подрядчика.</t>
  </si>
  <si>
    <t>9.3 Подрядчик не несет ответственности за качество материалов и оборудования, переданных Заказчиком для выполнения Работы. Однако Подрядчик обязан незамедлительно информировать  Заказчика о выявленных  в ходе проведения Работы дефектах материалов и оборудования, переданных Заказчиком. Если это условие будет нарушено, то Подрядчик обязуется возместить Заказчику причиненный этим ущерб в течении 15 (пятнадцати) календарных дней после обнаружения порчи.</t>
  </si>
  <si>
    <t>9.4 Гарантийные обязательства не распространяются на естественный износ оборудования при нормальных условиях эксплуатации, а также эксплуатация оборудования не в соответствии с действующими техническими нормами и требованиями Elektrikontrollikeskus.</t>
  </si>
  <si>
    <t>10.      Особые условия</t>
  </si>
  <si>
    <t>10.1 Стороны подтверждают, что они являются в своей хозяйственной деятельности самостоятельными, и ни одна из сторон не отвечает в связи с Договором перед другой стороной за надлежащее выполнение обязательств, взятых перед третьими лицами.</t>
  </si>
  <si>
    <r>
      <t>10.2</t>
    </r>
    <r>
      <rPr>
        <sz val="7"/>
        <rFont val="Times New Roman"/>
        <family val="1"/>
      </rPr>
      <t xml:space="preserve">   </t>
    </r>
    <r>
      <rPr>
        <sz val="10"/>
        <rFont val="Times New Roman"/>
        <family val="1"/>
      </rPr>
      <t>Стороны гарантируют и декларируют, что с заключением Договора они не нарушали ни одного обязательства, которое действует в их отношении на основании действующего закона, устава или договоренностей.</t>
    </r>
  </si>
  <si>
    <t>11.  Действие, изменение и расторжение Договора</t>
  </si>
  <si>
    <t>11.1 Настоящий Договор вступает в силу с момента подписания и действует до момента исполнения Сторонами всех предусмотренных Договором обязательств.</t>
  </si>
  <si>
    <t>11.2 Условия прекращения Договора:</t>
  </si>
  <si>
    <t>11.2.1  Заказчик вправе требовать расторжения Договора, письменно уведомив об этом Подрядчика не менее  чем за пять рабочих дней, если:</t>
  </si>
  <si>
    <r>
      <t>a.</t>
    </r>
    <r>
      <rPr>
        <sz val="7"/>
        <rFont val="Times New Roman"/>
        <family val="1"/>
      </rPr>
      <t xml:space="preserve">        </t>
    </r>
    <r>
      <rPr>
        <sz val="10"/>
        <rFont val="Times New Roman"/>
        <family val="1"/>
      </rPr>
      <t>Подрядчик не приступает своевременно к исполнению Договора;</t>
    </r>
  </si>
  <si>
    <t>b.     В ходе выполнения Работы становится ясно, что Подрядчик не выполняет работу согласно требованиям Договора или выполняет ее так медленно, что окончание Работы к установленному сроку становится невозможным.</t>
  </si>
  <si>
    <r>
      <t>11.2.2</t>
    </r>
    <r>
      <rPr>
        <sz val="7"/>
        <rFont val="Times New Roman"/>
        <family val="1"/>
      </rPr>
      <t xml:space="preserve">         </t>
    </r>
    <r>
      <rPr>
        <sz val="10"/>
        <rFont val="Times New Roman"/>
        <family val="1"/>
      </rPr>
      <t>Подрядчик вправе требовать расторжения Договора, письменно уведомив об этом Заказчика не менее чем за пять рабочих дней, если Заказчик просрочил производство предусмотренных в Договоре платежей более чем на тридцать календарных дней.</t>
    </r>
  </si>
  <si>
    <r>
      <t>11.2.3</t>
    </r>
    <r>
      <rPr>
        <sz val="7"/>
        <rFont val="Times New Roman"/>
        <family val="1"/>
      </rPr>
      <t xml:space="preserve">         </t>
    </r>
    <r>
      <rPr>
        <sz val="10"/>
        <rFont val="Times New Roman"/>
        <family val="1"/>
      </rPr>
      <t>Договор прекращается по истечении срока его действия, а также может быть прекращен по взаимному согласию Сторон.</t>
    </r>
  </si>
  <si>
    <t>11.3 Ни одна из сторон не может передать прав и обязанностей, вытекающих из Договора, третьей стороне без письменного согласия другой стороны.</t>
  </si>
  <si>
    <r>
      <t>11.4</t>
    </r>
    <r>
      <rPr>
        <sz val="7"/>
        <rFont val="Times New Roman"/>
        <family val="1"/>
      </rPr>
      <t xml:space="preserve">      </t>
    </r>
    <r>
      <rPr>
        <sz val="10"/>
        <rFont val="Times New Roman"/>
        <family val="1"/>
      </rPr>
      <t>Все изменения и дополнения Договора вступают в силу с момента подписания, если не будет оговорено иное.</t>
    </r>
  </si>
  <si>
    <t>12.   Сообщения</t>
  </si>
  <si>
    <r>
      <t>12.1</t>
    </r>
    <r>
      <rPr>
        <sz val="7"/>
        <rFont val="Times New Roman"/>
        <family val="1"/>
      </rPr>
      <t xml:space="preserve">      </t>
    </r>
    <r>
      <rPr>
        <sz val="10"/>
        <rFont val="Times New Roman"/>
        <family val="1"/>
      </rPr>
      <t xml:space="preserve">Сообщения между сторонами в связи с настоящим Договором должны иметь письменную форму, кроме случаев, когда такие сообщения имеют информативный характер, передача которых другой стороне не имеет правовых последствий. </t>
    </r>
  </si>
  <si>
    <t>Сообщение считается переданным,если оно:</t>
  </si>
  <si>
    <t>а) передано под расписку;</t>
  </si>
  <si>
    <t>б) выслано по почте заказным письмом по адресу, указанному другой стороной, и со дня сдачи на почту прошло три календарных дня;</t>
  </si>
  <si>
    <r>
      <t>12.2</t>
    </r>
    <r>
      <rPr>
        <sz val="7"/>
        <rFont val="Times New Roman"/>
        <family val="1"/>
      </rPr>
      <t xml:space="preserve">      </t>
    </r>
    <r>
      <rPr>
        <sz val="10"/>
        <rFont val="Times New Roman"/>
        <family val="1"/>
      </rPr>
      <t>Информационное сообщение может быть передано по телефону, факсу, телефаксу, электронной почте и т.д.</t>
    </r>
  </si>
  <si>
    <r>
      <t>13</t>
    </r>
    <r>
      <rPr>
        <b/>
        <sz val="7"/>
        <rFont val="Times New Roman"/>
        <family val="1"/>
      </rPr>
      <t xml:space="preserve">     </t>
    </r>
    <r>
      <rPr>
        <sz val="10"/>
        <rFont val="Times New Roman"/>
        <family val="1"/>
      </rPr>
      <t xml:space="preserve">  </t>
    </r>
    <r>
      <rPr>
        <b/>
        <sz val="12"/>
        <rFont val="Times New Roman"/>
        <family val="1"/>
      </rPr>
      <t>Форс-мажорные обстоятельства</t>
    </r>
  </si>
  <si>
    <r>
      <t>13.1</t>
    </r>
    <r>
      <rPr>
        <sz val="7"/>
        <rFont val="Times New Roman"/>
        <family val="1"/>
      </rPr>
      <t xml:space="preserve">      </t>
    </r>
    <r>
      <rPr>
        <sz val="10"/>
        <rFont val="Times New Roman"/>
        <family val="1"/>
      </rPr>
      <t>Под форс-мажорными обстоятельствами понимают любое непредвиденное событие, которое делает невозможным выполнение настоящего договора, в т.ч. пожар, взрыв, стихийные бедствия, изменение законов.</t>
    </r>
  </si>
  <si>
    <r>
      <t>13.2</t>
    </r>
    <r>
      <rPr>
        <sz val="7"/>
        <rFont val="Times New Roman"/>
        <family val="1"/>
      </rPr>
      <t xml:space="preserve">      </t>
    </r>
    <r>
      <rPr>
        <sz val="10"/>
        <rFont val="Times New Roman"/>
        <family val="1"/>
      </rPr>
      <t>Стороны должны продолжать исполнение своих договорных обязательств немедленно после устранения препятствий.</t>
    </r>
  </si>
  <si>
    <r>
      <t>13.3</t>
    </r>
    <r>
      <rPr>
        <sz val="7"/>
        <rFont val="Times New Roman"/>
        <family val="1"/>
      </rPr>
      <t xml:space="preserve">      </t>
    </r>
    <r>
      <rPr>
        <sz val="10"/>
        <rFont val="Times New Roman"/>
        <family val="1"/>
      </rPr>
      <t>Форс-мажор изменяет сроки настоящего Договора на период, в течении которого выполнение договора было задержано вследствии названных факторов, или на время, которое потребовалось для восстановления прежнего положения.</t>
    </r>
  </si>
  <si>
    <t>13.4 Обстоятельства форс-мажор должны быть удостоверены справкой Эстонской торгово-промышленной палаты или решением суда.</t>
  </si>
  <si>
    <r>
      <t>14</t>
    </r>
    <r>
      <rPr>
        <b/>
        <sz val="7"/>
        <rFont val="Times New Roman"/>
        <family val="1"/>
      </rPr>
      <t xml:space="preserve">     </t>
    </r>
    <r>
      <rPr>
        <b/>
        <sz val="10"/>
        <rFont val="Times New Roman"/>
        <family val="1"/>
      </rPr>
      <t xml:space="preserve">  </t>
    </r>
    <r>
      <rPr>
        <b/>
        <sz val="12"/>
        <rFont val="Times New Roman"/>
        <family val="1"/>
      </rPr>
      <t>Заключительные положения</t>
    </r>
  </si>
  <si>
    <t>14.1 Заключением настоящего Договора теряют силу все письменные и устные договоренности, заключенные по объекту договора до подписания Договора.</t>
  </si>
  <si>
    <t>14.2 Настоящий Договор конфиденциален. Подробности выполнения Договора не будут разглашены ни общественности, ни третьим лицам, кроме как адвокатам, банкам и аудиторам Сторон, а также в предусмотренных законом случаях и/или третьим лицам по письменной договоренности Сторон.</t>
  </si>
  <si>
    <t>14.3 Настоящий Договор заключен на русском языке в двух идентичных, имеющих равную юридическую силу экземплярах, один из которых принадлежит Заказчику и второй – Подрядчику.</t>
  </si>
  <si>
    <t xml:space="preserve">15.1 Заказчик:  </t>
  </si>
  <si>
    <t xml:space="preserve"> registrikood  </t>
  </si>
  <si>
    <t>Председатель Правления</t>
  </si>
  <si>
    <t xml:space="preserve">15.2 Подрядчик:  </t>
  </si>
  <si>
    <t>registrikood</t>
  </si>
  <si>
    <t>приложение 1 к дог.</t>
  </si>
  <si>
    <t xml:space="preserve"> С учетом налога с оборота оплате подлежит    (именуемая далее –Цена Договора).        </t>
  </si>
  <si>
    <r>
      <t>7.1</t>
    </r>
    <r>
      <rPr>
        <sz val="7"/>
        <rFont val="Times New Roman"/>
        <family val="1"/>
      </rPr>
      <t> </t>
    </r>
    <r>
      <rPr>
        <sz val="10"/>
        <rFont val="Times New Roman"/>
        <family val="1"/>
      </rPr>
      <t>Контролировать выполнение установленных в Договоре технических требований и сроков работы</t>
    </r>
  </si>
  <si>
    <r>
      <t xml:space="preserve">15     </t>
    </r>
    <r>
      <rPr>
        <sz val="10"/>
        <rFont val="Times New Roman"/>
        <family val="1"/>
      </rPr>
      <t xml:space="preserve">  </t>
    </r>
    <r>
      <rPr>
        <b/>
        <sz val="10"/>
        <rFont val="Times New Roman"/>
        <family val="1"/>
      </rPr>
      <t>Реквизиты и подписи сторон:</t>
    </r>
  </si>
  <si>
    <t>сумма по материалам:</t>
  </si>
  <si>
    <t>Hea elekter OÜ</t>
  </si>
  <si>
    <r>
      <t xml:space="preserve">Работы будут выполняться в соответствии требований Закона об электробезопасности и действующими на его основе правовыми актами,  нормами и требованиями </t>
    </r>
    <r>
      <rPr>
        <b/>
        <sz val="12"/>
        <rFont val="Times New Roman"/>
        <family val="1"/>
      </rPr>
      <t>Tehnokontrollikeskus</t>
    </r>
    <r>
      <rPr>
        <sz val="10"/>
        <rFont val="Times New Roman"/>
        <family val="1"/>
      </rPr>
      <t xml:space="preserve">   (далее в тексте именуется – Работа)  согласно приложениям </t>
    </r>
  </si>
  <si>
    <t>НСО20% :</t>
  </si>
  <si>
    <r>
      <t>2.1</t>
    </r>
    <r>
      <rPr>
        <sz val="7"/>
        <rFont val="Times New Roman"/>
        <family val="1"/>
      </rPr>
      <t xml:space="preserve">     </t>
    </r>
    <r>
      <rPr>
        <sz val="10"/>
        <rFont val="Times New Roman"/>
        <family val="1"/>
      </rPr>
      <t xml:space="preserve">Стороны устанавливают  стоимость Работы без учета налога с оборота 20% в размере    </t>
    </r>
  </si>
  <si>
    <t xml:space="preserve">налог с оборота 20%   </t>
  </si>
  <si>
    <r>
      <t>2.2.1</t>
    </r>
    <r>
      <rPr>
        <sz val="7"/>
        <rFont val="Times New Roman"/>
        <family val="1"/>
      </rPr>
      <t xml:space="preserve">   </t>
    </r>
    <r>
      <rPr>
        <sz val="10"/>
        <rFont val="Times New Roman"/>
        <family val="1"/>
      </rPr>
      <t xml:space="preserve">Заказчик обязуется произвести предоплату   в размере  </t>
    </r>
  </si>
  <si>
    <r>
      <t>2.3</t>
    </r>
    <r>
      <rPr>
        <sz val="7"/>
        <rFont val="Times New Roman"/>
        <family val="1"/>
      </rPr>
      <t xml:space="preserve">     </t>
    </r>
    <r>
      <rPr>
        <sz val="10"/>
        <rFont val="Times New Roman"/>
        <family val="1"/>
      </rPr>
      <t>Платежным средством Договора является EUR.</t>
    </r>
  </si>
  <si>
    <t xml:space="preserve"> Blinov Dmitrij   53540974</t>
  </si>
  <si>
    <t xml:space="preserve">г.Narva                                                                                                                                                       </t>
  </si>
  <si>
    <t xml:space="preserve">в лице председателя правления  </t>
  </si>
  <si>
    <t>Dmitri Blinov</t>
  </si>
  <si>
    <t>Narva</t>
  </si>
  <si>
    <r>
      <t>juhatuse liigi</t>
    </r>
    <r>
      <rPr>
        <sz val="10"/>
        <rFont val="Arial"/>
        <family val="2"/>
      </rPr>
      <t>: Blinov Dmitrij   53540974</t>
    </r>
  </si>
  <si>
    <t>транспортные расходы</t>
  </si>
  <si>
    <r>
      <t xml:space="preserve">2.2.3 Основанием  для  оплаты является  предъявленный  Подрядчиком  счет на основании подписанного сторонами договора </t>
    </r>
    <r>
      <rPr>
        <b/>
        <sz val="10"/>
        <rFont val="Times New Roman"/>
        <family val="1"/>
      </rPr>
      <t>Акта приема-передачи  выполненных рабо</t>
    </r>
    <r>
      <rPr>
        <sz val="10"/>
        <rFont val="Times New Roman"/>
        <family val="1"/>
      </rPr>
      <t xml:space="preserve">т  </t>
    </r>
  </si>
  <si>
    <t xml:space="preserve">Uusküla 5-17, </t>
  </si>
  <si>
    <t>№0604</t>
  </si>
  <si>
    <t>06.04.2014a</t>
  </si>
  <si>
    <t>Võidu 1</t>
  </si>
  <si>
    <r>
      <t xml:space="preserve">В соответствии с условиями Договора Подрядчик обязуется произвести в электроустановках Заказчика электромонтажные работы по установке светильников с датчиками на движение </t>
    </r>
    <r>
      <rPr>
        <b/>
        <sz val="10"/>
        <rFont val="Times New Roman"/>
        <family val="1"/>
        <charset val="204"/>
      </rPr>
      <t xml:space="preserve"> на этажах в доме</t>
    </r>
    <r>
      <rPr>
        <sz val="10"/>
        <rFont val="Times New Roman"/>
        <family val="1"/>
      </rPr>
      <t xml:space="preserve">  ,  расположенного по адресу…………………</t>
    </r>
  </si>
  <si>
    <t>Võidu 1, Narva</t>
  </si>
  <si>
    <t>14.04.2013-25.04.2013</t>
  </si>
  <si>
    <t>PLCZMI plafoon 40 W</t>
  </si>
  <si>
    <t>шт</t>
  </si>
  <si>
    <t>комплект материалов ( крепёж , изолента и тд.)</t>
  </si>
  <si>
    <t xml:space="preserve">установка светильников </t>
  </si>
  <si>
    <t>демонтаж старого (вывоз по требованию)</t>
  </si>
  <si>
    <t>Сметная стоимость замены светильников по этажам ( демонтаж старого светильника ) 40 шт. , 8 этажей</t>
  </si>
  <si>
    <r>
      <t xml:space="preserve">9.1 Подрядчик  предоставляет </t>
    </r>
    <r>
      <rPr>
        <b/>
        <sz val="12"/>
        <rFont val="Times New Roman"/>
        <family val="1"/>
      </rPr>
      <t>гарантию на выполненную Работу – 1 год</t>
    </r>
    <r>
      <rPr>
        <sz val="10"/>
        <rFont val="Times New Roman"/>
        <family val="1"/>
      </rPr>
      <t>,  начиная со дня окончательной передачи выполненной Работы.</t>
    </r>
  </si>
</sst>
</file>

<file path=xl/styles.xml><?xml version="1.0" encoding="utf-8"?>
<styleSheet xmlns="http://schemas.openxmlformats.org/spreadsheetml/2006/main">
  <numFmts count="4">
    <numFmt numFmtId="43" formatCode="_-* #,##0.00_р_._-;\-* #,##0.00_р_._-;_-* &quot;-&quot;??_р_._-;_-@_-"/>
    <numFmt numFmtId="164" formatCode="_(* #,##0.00_);_(* \(#,##0.00\);_(* &quot;-&quot;??_);_(@_)"/>
    <numFmt numFmtId="165" formatCode="0.0%"/>
    <numFmt numFmtId="166" formatCode="#,##0.00\ [$EUR]"/>
  </numFmts>
  <fonts count="32">
    <font>
      <sz val="10"/>
      <name val="Arial Cyr"/>
      <charset val="204"/>
    </font>
    <font>
      <b/>
      <sz val="10"/>
      <name val="Arial Cyr"/>
      <charset val="204"/>
    </font>
    <font>
      <sz val="10"/>
      <name val="Arial Cyr"/>
      <charset val="204"/>
    </font>
    <font>
      <sz val="10"/>
      <name val="Arial Cyr"/>
      <family val="2"/>
      <charset val="204"/>
    </font>
    <font>
      <sz val="9"/>
      <name val="Arial Cyr"/>
      <family val="2"/>
      <charset val="204"/>
    </font>
    <font>
      <b/>
      <sz val="9"/>
      <name val="Arial Cyr"/>
      <family val="2"/>
      <charset val="204"/>
    </font>
    <font>
      <b/>
      <sz val="10"/>
      <name val="Arial Cyr"/>
      <family val="2"/>
      <charset val="204"/>
    </font>
    <font>
      <sz val="10"/>
      <name val="Arial"/>
      <family val="2"/>
    </font>
    <font>
      <b/>
      <sz val="11"/>
      <name val="Arial Cyr"/>
      <charset val="204"/>
    </font>
    <font>
      <b/>
      <sz val="12"/>
      <name val="Arial Cyr"/>
      <family val="2"/>
      <charset val="204"/>
    </font>
    <font>
      <b/>
      <sz val="11"/>
      <name val="Arial Cyr"/>
      <family val="2"/>
      <charset val="204"/>
    </font>
    <font>
      <b/>
      <sz val="12"/>
      <name val="Arial Cyr"/>
      <charset val="204"/>
    </font>
    <font>
      <b/>
      <sz val="10"/>
      <name val="Arial"/>
      <family val="2"/>
    </font>
    <font>
      <b/>
      <sz val="12"/>
      <name val="Arial"/>
      <family val="2"/>
    </font>
    <font>
      <sz val="11"/>
      <name val="Arial Cyr"/>
      <charset val="204"/>
    </font>
    <font>
      <sz val="11"/>
      <name val="Times New Roman"/>
      <family val="1"/>
    </font>
    <font>
      <b/>
      <sz val="14"/>
      <name val="Times New Roman"/>
      <family val="1"/>
    </font>
    <font>
      <sz val="10"/>
      <name val="Arial Cyr"/>
      <charset val="204"/>
    </font>
    <font>
      <sz val="10"/>
      <color indexed="9"/>
      <name val="Arial Cyr"/>
      <charset val="204"/>
    </font>
    <font>
      <sz val="10"/>
      <name val="Times New Roman"/>
      <family val="1"/>
    </font>
    <font>
      <b/>
      <sz val="16"/>
      <name val="Times New Roman"/>
      <family val="1"/>
    </font>
    <font>
      <b/>
      <sz val="16"/>
      <name val="Arial Cyr"/>
      <family val="2"/>
      <charset val="204"/>
    </font>
    <font>
      <b/>
      <sz val="11"/>
      <name val="Times New Roman"/>
      <family val="1"/>
    </font>
    <font>
      <b/>
      <sz val="12"/>
      <name val="Times New Roman"/>
      <family val="1"/>
    </font>
    <font>
      <sz val="7"/>
      <name val="Times New Roman"/>
      <family val="1"/>
    </font>
    <font>
      <b/>
      <sz val="10"/>
      <name val="Times New Roman"/>
      <family val="1"/>
    </font>
    <font>
      <b/>
      <sz val="7"/>
      <name val="Times New Roman"/>
      <family val="1"/>
    </font>
    <font>
      <sz val="10"/>
      <name val="Arial Cyr"/>
      <charset val="204"/>
    </font>
    <font>
      <sz val="10"/>
      <color indexed="9"/>
      <name val="Arial Cyr"/>
      <charset val="204"/>
    </font>
    <font>
      <b/>
      <sz val="11"/>
      <name val="Arial"/>
      <family val="2"/>
      <charset val="204"/>
    </font>
    <font>
      <b/>
      <sz val="11"/>
      <color rgb="FF000000"/>
      <name val="Arial"/>
      <family val="2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92">
    <xf numFmtId="0" fontId="0" fillId="0" borderId="0" xfId="0"/>
    <xf numFmtId="0" fontId="4" fillId="0" borderId="0" xfId="0" applyFont="1" applyBorder="1" applyAlignment="1">
      <alignment horizontal="left"/>
    </xf>
    <xf numFmtId="0" fontId="0" fillId="0" borderId="0" xfId="0" applyBorder="1"/>
    <xf numFmtId="0" fontId="0" fillId="0" borderId="0" xfId="0" applyBorder="1" applyAlignment="1"/>
    <xf numFmtId="0" fontId="0" fillId="0" borderId="0" xfId="0" applyBorder="1" applyAlignment="1">
      <alignment horizontal="right"/>
    </xf>
    <xf numFmtId="49" fontId="0" fillId="0" borderId="0" xfId="0" applyNumberFormat="1" applyBorder="1"/>
    <xf numFmtId="0" fontId="5" fillId="0" borderId="0" xfId="0" applyFont="1" applyBorder="1" applyAlignment="1">
      <alignment horizontal="left"/>
    </xf>
    <xf numFmtId="164" fontId="3" fillId="0" borderId="0" xfId="2" applyFont="1" applyBorder="1" applyAlignment="1">
      <alignment horizontal="right"/>
    </xf>
    <xf numFmtId="164" fontId="2" fillId="0" borderId="0" xfId="2" applyBorder="1" applyAlignment="1">
      <alignment horizontal="right"/>
    </xf>
    <xf numFmtId="0" fontId="2" fillId="0" borderId="0" xfId="0" applyFont="1" applyBorder="1"/>
    <xf numFmtId="43" fontId="7" fillId="0" borderId="0" xfId="0" applyNumberFormat="1" applyFont="1" applyFill="1" applyBorder="1"/>
    <xf numFmtId="0" fontId="7" fillId="0" borderId="0" xfId="0" applyFont="1" applyBorder="1"/>
    <xf numFmtId="0" fontId="8" fillId="0" borderId="0" xfId="0" applyFont="1" applyBorder="1"/>
    <xf numFmtId="164" fontId="10" fillId="0" borderId="0" xfId="2" applyFont="1" applyBorder="1" applyAlignment="1">
      <alignment horizontal="right"/>
    </xf>
    <xf numFmtId="164" fontId="1" fillId="0" borderId="0" xfId="2" applyFont="1" applyBorder="1" applyAlignment="1">
      <alignment horizontal="right"/>
    </xf>
    <xf numFmtId="0" fontId="10" fillId="0" borderId="0" xfId="0" applyFont="1" applyBorder="1" applyAlignment="1">
      <alignment horizontal="right"/>
    </xf>
    <xf numFmtId="0" fontId="7" fillId="0" borderId="0" xfId="0" applyFont="1" applyFill="1" applyBorder="1"/>
    <xf numFmtId="0" fontId="0" fillId="0" borderId="0" xfId="0" applyBorder="1" applyAlignment="1">
      <alignment horizontal="centerContinuous"/>
    </xf>
    <xf numFmtId="0" fontId="11" fillId="0" borderId="0" xfId="0" applyFont="1" applyBorder="1" applyAlignment="1">
      <alignment horizontal="centerContinuous" wrapText="1"/>
    </xf>
    <xf numFmtId="0" fontId="0" fillId="0" borderId="0" xfId="0" applyBorder="1" applyAlignment="1">
      <alignment horizontal="center"/>
    </xf>
    <xf numFmtId="0" fontId="11" fillId="0" borderId="0" xfId="0" applyFont="1" applyBorder="1" applyAlignment="1">
      <alignment horizontal="left"/>
    </xf>
    <xf numFmtId="0" fontId="1" fillId="0" borderId="0" xfId="0" applyFont="1" applyBorder="1"/>
    <xf numFmtId="164" fontId="0" fillId="0" borderId="0" xfId="0" applyNumberFormat="1" applyBorder="1" applyAlignment="1">
      <alignment horizontal="right"/>
    </xf>
    <xf numFmtId="9" fontId="0" fillId="0" borderId="0" xfId="0" applyNumberFormat="1" applyBorder="1" applyAlignment="1">
      <alignment horizontal="right"/>
    </xf>
    <xf numFmtId="164" fontId="2" fillId="0" borderId="0" xfId="2" applyFont="1" applyBorder="1" applyAlignment="1">
      <alignment horizontal="right"/>
    </xf>
    <xf numFmtId="0" fontId="12" fillId="0" borderId="0" xfId="0" applyFont="1" applyBorder="1"/>
    <xf numFmtId="0" fontId="1" fillId="0" borderId="0" xfId="0" applyFont="1" applyBorder="1" applyAlignment="1">
      <alignment horizontal="right"/>
    </xf>
    <xf numFmtId="164" fontId="1" fillId="0" borderId="0" xfId="0" applyNumberFormat="1" applyFont="1" applyBorder="1" applyAlignment="1">
      <alignment horizontal="right"/>
    </xf>
    <xf numFmtId="164" fontId="0" fillId="0" borderId="0" xfId="0" applyNumberFormat="1" applyBorder="1"/>
    <xf numFmtId="164" fontId="2" fillId="0" borderId="0" xfId="0" applyNumberFormat="1" applyFont="1" applyBorder="1"/>
    <xf numFmtId="165" fontId="0" fillId="0" borderId="0" xfId="0" applyNumberFormat="1" applyBorder="1" applyAlignment="1">
      <alignment horizontal="right"/>
    </xf>
    <xf numFmtId="165" fontId="14" fillId="0" borderId="0" xfId="0" applyNumberFormat="1" applyFont="1" applyBorder="1" applyAlignment="1">
      <alignment horizontal="right"/>
    </xf>
    <xf numFmtId="164" fontId="14" fillId="0" borderId="0" xfId="0" applyNumberFormat="1" applyFont="1" applyBorder="1" applyAlignment="1">
      <alignment horizontal="right"/>
    </xf>
    <xf numFmtId="164" fontId="10" fillId="0" borderId="0" xfId="0" applyNumberFormat="1" applyFont="1" applyBorder="1"/>
    <xf numFmtId="164" fontId="13" fillId="0" borderId="0" xfId="0" applyNumberFormat="1" applyFont="1" applyFill="1" applyBorder="1" applyAlignment="1">
      <alignment horizontal="right"/>
    </xf>
    <xf numFmtId="164" fontId="9" fillId="0" borderId="0" xfId="2" applyFont="1" applyBorder="1" applyAlignment="1">
      <alignment horizontal="right"/>
    </xf>
    <xf numFmtId="0" fontId="14" fillId="0" borderId="0" xfId="0" applyFont="1" applyBorder="1"/>
    <xf numFmtId="0" fontId="15" fillId="0" borderId="0" xfId="0" applyFont="1"/>
    <xf numFmtId="0" fontId="12" fillId="0" borderId="0" xfId="0" applyFont="1" applyFill="1"/>
    <xf numFmtId="0" fontId="7" fillId="0" borderId="0" xfId="0" applyFont="1" applyFill="1"/>
    <xf numFmtId="0" fontId="12" fillId="0" borderId="0" xfId="0" applyFont="1" applyFill="1" applyBorder="1"/>
    <xf numFmtId="164" fontId="3" fillId="0" borderId="0" xfId="0" applyNumberFormat="1" applyFont="1" applyBorder="1" applyAlignment="1">
      <alignment horizontal="right"/>
    </xf>
    <xf numFmtId="0" fontId="9" fillId="0" borderId="0" xfId="0" applyFont="1" applyBorder="1" applyAlignment="1">
      <alignment horizontal="right"/>
    </xf>
    <xf numFmtId="0" fontId="17" fillId="0" borderId="0" xfId="0" applyFont="1" applyBorder="1" applyAlignment="1">
      <alignment horizontal="right"/>
    </xf>
    <xf numFmtId="0" fontId="0" fillId="0" borderId="0" xfId="0" applyBorder="1" applyAlignment="1">
      <alignment horizontal="left"/>
    </xf>
    <xf numFmtId="0" fontId="10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14" fillId="0" borderId="0" xfId="0" applyFont="1" applyBorder="1" applyAlignment="1">
      <alignment horizontal="left"/>
    </xf>
    <xf numFmtId="0" fontId="18" fillId="0" borderId="0" xfId="0" applyFont="1" applyBorder="1" applyAlignment="1">
      <alignment horizontal="right"/>
    </xf>
    <xf numFmtId="2" fontId="3" fillId="0" borderId="0" xfId="0" applyNumberFormat="1" applyFont="1" applyBorder="1" applyAlignment="1">
      <alignment horizontal="left"/>
    </xf>
    <xf numFmtId="164" fontId="2" fillId="0" borderId="0" xfId="2" applyBorder="1" applyAlignment="1"/>
    <xf numFmtId="164" fontId="6" fillId="0" borderId="0" xfId="0" applyNumberFormat="1" applyFont="1" applyBorder="1" applyAlignment="1"/>
    <xf numFmtId="164" fontId="1" fillId="0" borderId="0" xfId="2" applyFont="1" applyBorder="1" applyAlignment="1"/>
    <xf numFmtId="164" fontId="18" fillId="0" borderId="0" xfId="0" applyNumberFormat="1" applyFont="1" applyBorder="1" applyAlignment="1">
      <alignment horizontal="right"/>
    </xf>
    <xf numFmtId="0" fontId="2" fillId="0" borderId="0" xfId="0" applyFont="1" applyBorder="1" applyAlignment="1">
      <alignment horizontal="left" vertical="top"/>
    </xf>
    <xf numFmtId="0" fontId="19" fillId="0" borderId="0" xfId="0" applyFont="1" applyAlignment="1">
      <alignment horizontal="left" vertical="top" wrapText="1"/>
    </xf>
    <xf numFmtId="0" fontId="20" fillId="0" borderId="0" xfId="0" applyFont="1" applyAlignment="1">
      <alignment horizontal="center" vertical="top" wrapText="1"/>
    </xf>
    <xf numFmtId="49" fontId="21" fillId="0" borderId="0" xfId="0" applyNumberFormat="1" applyFont="1" applyBorder="1" applyAlignment="1">
      <alignment horizontal="left"/>
    </xf>
    <xf numFmtId="0" fontId="1" fillId="0" borderId="0" xfId="0" applyFont="1" applyBorder="1" applyAlignment="1">
      <alignment horizontal="left" vertical="top"/>
    </xf>
    <xf numFmtId="0" fontId="22" fillId="0" borderId="0" xfId="0" applyFont="1" applyAlignment="1">
      <alignment horizontal="left" vertical="top" wrapText="1"/>
    </xf>
    <xf numFmtId="0" fontId="8" fillId="0" borderId="0" xfId="0" applyFont="1" applyBorder="1" applyAlignment="1">
      <alignment horizontal="left"/>
    </xf>
    <xf numFmtId="49" fontId="23" fillId="0" borderId="0" xfId="0" applyNumberFormat="1" applyFont="1" applyAlignment="1">
      <alignment horizontal="left" vertical="top" wrapText="1"/>
    </xf>
    <xf numFmtId="0" fontId="19" fillId="0" borderId="0" xfId="0" applyFont="1" applyAlignment="1">
      <alignment horizontal="left" wrapText="1"/>
    </xf>
    <xf numFmtId="0" fontId="2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wrapText="1"/>
    </xf>
    <xf numFmtId="0" fontId="23" fillId="0" borderId="0" xfId="0" applyFont="1" applyAlignment="1">
      <alignment horizontal="left" vertical="top" wrapText="1"/>
    </xf>
    <xf numFmtId="0" fontId="24" fillId="0" borderId="0" xfId="0" applyFont="1" applyAlignment="1">
      <alignment horizontal="left" vertical="top" wrapText="1"/>
    </xf>
    <xf numFmtId="0" fontId="23" fillId="0" borderId="0" xfId="0" applyFont="1" applyAlignment="1">
      <alignment horizontal="left" wrapText="1"/>
    </xf>
    <xf numFmtId="49" fontId="6" fillId="0" borderId="0" xfId="0" applyNumberFormat="1" applyFont="1" applyBorder="1" applyAlignment="1">
      <alignment horizontal="left"/>
    </xf>
    <xf numFmtId="0" fontId="17" fillId="0" borderId="0" xfId="0" applyFont="1" applyBorder="1"/>
    <xf numFmtId="0" fontId="25" fillId="0" borderId="0" xfId="0" applyFont="1" applyAlignment="1">
      <alignment horizontal="left" vertical="top" wrapText="1"/>
    </xf>
    <xf numFmtId="0" fontId="27" fillId="0" borderId="0" xfId="0" applyFont="1" applyBorder="1" applyAlignment="1">
      <alignment horizontal="left"/>
    </xf>
    <xf numFmtId="0" fontId="27" fillId="0" borderId="0" xfId="0" applyFont="1" applyBorder="1" applyAlignment="1">
      <alignment horizontal="left" vertical="top"/>
    </xf>
    <xf numFmtId="0" fontId="17" fillId="0" borderId="0" xfId="0" applyFont="1" applyBorder="1" applyAlignment="1">
      <alignment horizontal="left" vertical="top"/>
    </xf>
    <xf numFmtId="0" fontId="6" fillId="0" borderId="0" xfId="0" applyFont="1" applyBorder="1" applyAlignment="1"/>
    <xf numFmtId="9" fontId="28" fillId="0" borderId="0" xfId="0" applyNumberFormat="1" applyFont="1" applyBorder="1" applyAlignment="1">
      <alignment horizontal="right"/>
    </xf>
    <xf numFmtId="14" fontId="6" fillId="0" borderId="0" xfId="0" applyNumberFormat="1" applyFont="1" applyBorder="1" applyAlignment="1">
      <alignment horizontal="right" wrapText="1"/>
    </xf>
    <xf numFmtId="166" fontId="9" fillId="0" borderId="0" xfId="0" applyNumberFormat="1" applyFont="1" applyBorder="1"/>
    <xf numFmtId="0" fontId="14" fillId="0" borderId="0" xfId="0" applyFont="1" applyBorder="1" applyAlignment="1">
      <alignment horizontal="left" wrapText="1"/>
    </xf>
    <xf numFmtId="164" fontId="2" fillId="0" borderId="0" xfId="2" applyFont="1" applyBorder="1" applyAlignment="1">
      <alignment horizontal="right" vertical="center"/>
    </xf>
    <xf numFmtId="0" fontId="29" fillId="0" borderId="0" xfId="0" applyFont="1" applyAlignment="1">
      <alignment horizontal="left"/>
    </xf>
    <xf numFmtId="0" fontId="30" fillId="0" borderId="0" xfId="0" applyFont="1"/>
    <xf numFmtId="0" fontId="29" fillId="0" borderId="0" xfId="0" applyFont="1"/>
    <xf numFmtId="0" fontId="6" fillId="0" borderId="0" xfId="0" applyFont="1" applyBorder="1" applyAlignment="1">
      <alignment horizontal="left" wrapText="1"/>
    </xf>
    <xf numFmtId="0" fontId="19" fillId="0" borderId="0" xfId="0" applyFont="1" applyAlignment="1">
      <alignment horizontal="left" wrapText="1"/>
    </xf>
    <xf numFmtId="0" fontId="29" fillId="0" borderId="0" xfId="0" applyFont="1" applyAlignment="1">
      <alignment horizontal="left" wrapText="1"/>
    </xf>
    <xf numFmtId="0" fontId="19" fillId="0" borderId="0" xfId="0" applyFont="1" applyAlignment="1">
      <alignment horizontal="left" vertical="top" wrapText="1"/>
    </xf>
    <xf numFmtId="0" fontId="19" fillId="0" borderId="0" xfId="0" applyFont="1" applyAlignment="1">
      <alignment horizontal="left" wrapText="1"/>
    </xf>
    <xf numFmtId="0" fontId="11" fillId="0" borderId="0" xfId="0" applyFont="1" applyBorder="1" applyAlignment="1">
      <alignment horizontal="left" vertical="top" wrapText="1"/>
    </xf>
    <xf numFmtId="0" fontId="22" fillId="0" borderId="0" xfId="0" applyFont="1" applyAlignment="1">
      <alignment horizontal="center" vertical="center" wrapText="1"/>
    </xf>
  </cellXfs>
  <cellStyles count="3">
    <cellStyle name="Comma_sdacha v EKK EST" xfId="1"/>
    <cellStyle name="Обычный" xfId="0" builtinId="0"/>
    <cellStyle name="Финансовый" xfId="2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 enableFormatConditionsCalculation="0">
    <tabColor theme="2"/>
  </sheetPr>
  <dimension ref="A1:G108"/>
  <sheetViews>
    <sheetView topLeftCell="B13" workbookViewId="0">
      <selection activeCell="F15" sqref="F15"/>
    </sheetView>
  </sheetViews>
  <sheetFormatPr defaultRowHeight="12.75"/>
  <cols>
    <col min="1" max="1" width="1.140625" style="56" hidden="1" customWidth="1"/>
    <col min="2" max="2" width="65.7109375" style="57" customWidth="1"/>
    <col min="3" max="3" width="26.42578125" style="46" customWidth="1"/>
    <col min="4" max="4" width="1.85546875" style="56" hidden="1" customWidth="1"/>
    <col min="5" max="5" width="5.5703125" style="56" customWidth="1"/>
    <col min="6" max="16384" width="9.140625" style="56"/>
  </cols>
  <sheetData>
    <row r="1" spans="2:4" ht="6" customHeight="1"/>
    <row r="2" spans="2:4" ht="20.25">
      <c r="B2" s="58" t="s">
        <v>9</v>
      </c>
      <c r="C2" s="59" t="s">
        <v>118</v>
      </c>
    </row>
    <row r="3" spans="2:4" ht="11.25" customHeight="1"/>
    <row r="4" spans="2:4" s="60" customFormat="1" ht="15">
      <c r="B4" s="61" t="s">
        <v>110</v>
      </c>
      <c r="C4" s="62" t="s">
        <v>119</v>
      </c>
    </row>
    <row r="5" spans="2:4" ht="18" customHeight="1">
      <c r="C5" s="62"/>
    </row>
    <row r="6" spans="2:4" ht="15.75" customHeight="1">
      <c r="B6" s="57" t="s">
        <v>10</v>
      </c>
      <c r="C6" s="87" t="s">
        <v>120</v>
      </c>
      <c r="D6" s="87"/>
    </row>
    <row r="7" spans="2:4" ht="15">
      <c r="B7" s="57" t="s">
        <v>11</v>
      </c>
      <c r="C7" s="82"/>
    </row>
    <row r="8" spans="2:4" ht="15">
      <c r="B8" s="57" t="s">
        <v>13</v>
      </c>
      <c r="C8" s="83"/>
    </row>
    <row r="9" spans="2:4" ht="25.5">
      <c r="B9" s="57" t="s">
        <v>14</v>
      </c>
      <c r="C9" s="62" t="s">
        <v>102</v>
      </c>
    </row>
    <row r="10" spans="2:4" ht="15">
      <c r="B10" s="57" t="s">
        <v>15</v>
      </c>
      <c r="C10" s="62">
        <v>11901166</v>
      </c>
    </row>
    <row r="11" spans="2:4" ht="15">
      <c r="B11" s="57" t="s">
        <v>111</v>
      </c>
      <c r="C11" s="62" t="s">
        <v>112</v>
      </c>
    </row>
    <row r="12" spans="2:4" ht="27" customHeight="1">
      <c r="B12" s="88" t="s">
        <v>16</v>
      </c>
      <c r="C12" s="88"/>
    </row>
    <row r="13" spans="2:4" ht="18" customHeight="1">
      <c r="B13" s="57" t="s">
        <v>17</v>
      </c>
      <c r="C13" s="62"/>
    </row>
    <row r="14" spans="2:4" ht="15" customHeight="1">
      <c r="B14" s="63" t="s">
        <v>18</v>
      </c>
      <c r="C14" s="62"/>
    </row>
    <row r="15" spans="2:4" ht="51" customHeight="1">
      <c r="B15" s="86" t="s">
        <v>121</v>
      </c>
      <c r="C15" s="84" t="s">
        <v>122</v>
      </c>
    </row>
    <row r="16" spans="2:4" s="65" customFormat="1" ht="56.25" customHeight="1">
      <c r="B16" s="57" t="s">
        <v>103</v>
      </c>
      <c r="C16" s="91">
        <v>1</v>
      </c>
    </row>
    <row r="17" spans="2:3" ht="15" customHeight="1">
      <c r="B17" s="57" t="s">
        <v>19</v>
      </c>
      <c r="C17" s="62" t="s">
        <v>123</v>
      </c>
    </row>
    <row r="18" spans="2:3" s="65" customFormat="1" ht="15.75" customHeight="1">
      <c r="B18" s="88"/>
      <c r="C18" s="88"/>
    </row>
    <row r="19" spans="2:3" ht="15.75">
      <c r="B19" s="67" t="s">
        <v>20</v>
      </c>
    </row>
    <row r="20" spans="2:3" s="46" customFormat="1" ht="27" customHeight="1">
      <c r="B20" s="64" t="s">
        <v>105</v>
      </c>
      <c r="C20" s="79">
        <f>'1 разводка'!F25</f>
        <v>1295.5999999999999</v>
      </c>
    </row>
    <row r="21" spans="2:3" s="46" customFormat="1" ht="15" customHeight="1">
      <c r="B21" s="64" t="s">
        <v>106</v>
      </c>
      <c r="C21" s="79">
        <f>C20*0.2</f>
        <v>259.12</v>
      </c>
    </row>
    <row r="22" spans="2:3" s="46" customFormat="1" ht="24.75" customHeight="1">
      <c r="B22" s="64" t="s">
        <v>98</v>
      </c>
      <c r="C22" s="79">
        <f>C20+C21</f>
        <v>1554.7199999999998</v>
      </c>
    </row>
    <row r="23" spans="2:3" s="46" customFormat="1" ht="13.5" customHeight="1">
      <c r="B23" s="89" t="s">
        <v>21</v>
      </c>
      <c r="C23" s="89"/>
    </row>
    <row r="24" spans="2:3" s="66" customFormat="1" ht="18" customHeight="1">
      <c r="B24" s="64" t="s">
        <v>107</v>
      </c>
      <c r="C24" s="79">
        <v>1150</v>
      </c>
    </row>
    <row r="25" spans="2:3" s="66" customFormat="1" ht="12.75" customHeight="1">
      <c r="B25" s="89" t="s">
        <v>22</v>
      </c>
      <c r="C25" s="89"/>
    </row>
    <row r="26" spans="2:3" s="66" customFormat="1">
      <c r="B26" s="64" t="s">
        <v>23</v>
      </c>
      <c r="C26" s="78" t="s">
        <v>24</v>
      </c>
    </row>
    <row r="27" spans="2:3" s="65" customFormat="1" ht="31.5" customHeight="1">
      <c r="B27" s="88" t="s">
        <v>116</v>
      </c>
      <c r="C27" s="88"/>
    </row>
    <row r="28" spans="2:3" s="65" customFormat="1" ht="29.25" customHeight="1">
      <c r="B28" s="88" t="s">
        <v>25</v>
      </c>
      <c r="C28" s="88"/>
    </row>
    <row r="29" spans="2:3" s="65" customFormat="1" ht="14.25" customHeight="1">
      <c r="B29" s="88" t="s">
        <v>26</v>
      </c>
      <c r="C29" s="88"/>
    </row>
    <row r="30" spans="2:3">
      <c r="B30" s="57" t="s">
        <v>108</v>
      </c>
    </row>
    <row r="31" spans="2:3" s="65" customFormat="1" ht="26.25" customHeight="1">
      <c r="B31" s="88" t="s">
        <v>27</v>
      </c>
      <c r="C31" s="88"/>
    </row>
    <row r="32" spans="2:3" s="65" customFormat="1" ht="27" customHeight="1">
      <c r="B32" s="88" t="s">
        <v>28</v>
      </c>
      <c r="C32" s="88"/>
    </row>
    <row r="33" spans="2:3" ht="15.75">
      <c r="B33" s="67" t="s">
        <v>29</v>
      </c>
    </row>
    <row r="34" spans="2:3">
      <c r="B34" s="88" t="s">
        <v>30</v>
      </c>
      <c r="C34" s="88"/>
    </row>
    <row r="35" spans="2:3">
      <c r="B35" s="68" t="s">
        <v>31</v>
      </c>
    </row>
    <row r="36" spans="2:3">
      <c r="B36" s="57" t="s">
        <v>32</v>
      </c>
    </row>
    <row r="37" spans="2:3" ht="20.25" customHeight="1">
      <c r="B37" s="57" t="s">
        <v>33</v>
      </c>
    </row>
    <row r="38" spans="2:3" ht="5.25" customHeight="1"/>
    <row r="39" spans="2:3" ht="15.75">
      <c r="B39" s="67" t="s">
        <v>34</v>
      </c>
    </row>
    <row r="40" spans="2:3" s="46" customFormat="1">
      <c r="B40" s="64" t="s">
        <v>35</v>
      </c>
    </row>
    <row r="41" spans="2:3" s="66" customFormat="1" ht="29.25" customHeight="1">
      <c r="B41" s="89" t="s">
        <v>36</v>
      </c>
      <c r="C41" s="89"/>
    </row>
    <row r="42" spans="2:3" s="46" customFormat="1" ht="13.5" customHeight="1">
      <c r="B42" s="89" t="s">
        <v>37</v>
      </c>
      <c r="C42" s="89"/>
    </row>
    <row r="43" spans="2:3" s="66" customFormat="1" ht="53.25" customHeight="1">
      <c r="B43" s="89" t="s">
        <v>38</v>
      </c>
      <c r="C43" s="89"/>
    </row>
    <row r="44" spans="2:3" s="66" customFormat="1" ht="29.25" customHeight="1">
      <c r="B44" s="89" t="s">
        <v>39</v>
      </c>
      <c r="C44" s="89"/>
    </row>
    <row r="45" spans="2:3" s="46" customFormat="1" ht="12.75" customHeight="1">
      <c r="B45" s="89" t="s">
        <v>40</v>
      </c>
      <c r="C45" s="89"/>
    </row>
    <row r="46" spans="2:3" s="46" customFormat="1" ht="14.25" customHeight="1">
      <c r="B46" s="89" t="s">
        <v>41</v>
      </c>
      <c r="C46" s="89"/>
    </row>
    <row r="47" spans="2:3" s="66" customFormat="1" ht="27" customHeight="1">
      <c r="B47" s="89" t="s">
        <v>42</v>
      </c>
      <c r="C47" s="89"/>
    </row>
    <row r="48" spans="2:3" s="66" customFormat="1" ht="26.25" customHeight="1">
      <c r="B48" s="89" t="s">
        <v>43</v>
      </c>
      <c r="C48" s="89"/>
    </row>
    <row r="49" spans="2:3" s="66" customFormat="1" ht="49.5" customHeight="1">
      <c r="B49" s="89" t="s">
        <v>44</v>
      </c>
      <c r="C49" s="89"/>
    </row>
    <row r="50" spans="2:3" s="66" customFormat="1" ht="41.25" customHeight="1">
      <c r="B50" s="89" t="s">
        <v>45</v>
      </c>
      <c r="C50" s="89"/>
    </row>
    <row r="51" spans="2:3" ht="15.75">
      <c r="B51" s="67" t="s">
        <v>46</v>
      </c>
    </row>
    <row r="52" spans="2:3">
      <c r="B52" s="57" t="s">
        <v>47</v>
      </c>
    </row>
    <row r="53" spans="2:3" s="65" customFormat="1" ht="15" customHeight="1">
      <c r="B53" s="88" t="s">
        <v>48</v>
      </c>
      <c r="C53" s="88"/>
    </row>
    <row r="54" spans="2:3" ht="15.75">
      <c r="B54" s="67" t="s">
        <v>49</v>
      </c>
    </row>
    <row r="55" spans="2:3">
      <c r="B55" s="57" t="s">
        <v>50</v>
      </c>
    </row>
    <row r="56" spans="2:3" ht="14.25" customHeight="1">
      <c r="B56" s="88" t="s">
        <v>51</v>
      </c>
      <c r="C56" s="88"/>
    </row>
    <row r="57" spans="2:3" ht="12.75" customHeight="1">
      <c r="B57" s="88" t="s">
        <v>52</v>
      </c>
      <c r="C57" s="88"/>
    </row>
    <row r="58" spans="2:3" ht="15" customHeight="1">
      <c r="B58" s="88" t="s">
        <v>53</v>
      </c>
      <c r="C58" s="88"/>
    </row>
    <row r="59" spans="2:3" ht="14.25" customHeight="1">
      <c r="B59" s="67" t="s">
        <v>54</v>
      </c>
    </row>
    <row r="60" spans="2:3">
      <c r="B60" s="57" t="s">
        <v>55</v>
      </c>
    </row>
    <row r="61" spans="2:3" s="65" customFormat="1" ht="12.75" customHeight="1">
      <c r="B61" s="88" t="s">
        <v>99</v>
      </c>
      <c r="C61" s="88"/>
    </row>
    <row r="62" spans="2:3" s="65" customFormat="1" ht="25.5" customHeight="1">
      <c r="B62" s="88" t="s">
        <v>56</v>
      </c>
      <c r="C62" s="88"/>
    </row>
    <row r="63" spans="2:3" ht="15.75">
      <c r="B63" s="67" t="s">
        <v>57</v>
      </c>
    </row>
    <row r="64" spans="2:3" s="65" customFormat="1" ht="25.5" customHeight="1">
      <c r="B64" s="88" t="s">
        <v>58</v>
      </c>
      <c r="C64" s="88"/>
    </row>
    <row r="65" spans="2:3" s="65" customFormat="1" ht="25.5" customHeight="1">
      <c r="B65" s="88" t="s">
        <v>59</v>
      </c>
      <c r="C65" s="88"/>
    </row>
    <row r="66" spans="2:3" ht="15.75">
      <c r="B66" s="67" t="s">
        <v>60</v>
      </c>
    </row>
    <row r="67" spans="2:3" s="65" customFormat="1" ht="27.75" customHeight="1">
      <c r="B67" s="88" t="s">
        <v>130</v>
      </c>
      <c r="C67" s="88"/>
    </row>
    <row r="68" spans="2:3" s="65" customFormat="1" ht="54.75" customHeight="1">
      <c r="B68" s="88" t="s">
        <v>61</v>
      </c>
      <c r="C68" s="88"/>
    </row>
    <row r="69" spans="2:3" s="65" customFormat="1" ht="66.75" customHeight="1">
      <c r="B69" s="88" t="s">
        <v>62</v>
      </c>
      <c r="C69" s="88"/>
    </row>
    <row r="70" spans="2:3" s="65" customFormat="1" ht="38.25" customHeight="1">
      <c r="B70" s="88" t="s">
        <v>63</v>
      </c>
      <c r="C70" s="88"/>
    </row>
    <row r="71" spans="2:3" s="65" customFormat="1" ht="15.75" customHeight="1">
      <c r="B71" s="67" t="s">
        <v>64</v>
      </c>
      <c r="C71" s="66"/>
    </row>
    <row r="72" spans="2:3" s="65" customFormat="1" ht="38.25" customHeight="1">
      <c r="B72" s="88" t="s">
        <v>65</v>
      </c>
      <c r="C72" s="88"/>
    </row>
    <row r="73" spans="2:3" s="65" customFormat="1" ht="38.25" customHeight="1">
      <c r="B73" s="88" t="s">
        <v>66</v>
      </c>
      <c r="C73" s="88"/>
    </row>
    <row r="74" spans="2:3" ht="15.75">
      <c r="B74" s="67" t="s">
        <v>67</v>
      </c>
    </row>
    <row r="75" spans="2:3" s="65" customFormat="1" ht="25.5" customHeight="1">
      <c r="B75" s="88" t="s">
        <v>68</v>
      </c>
      <c r="C75" s="88"/>
    </row>
    <row r="76" spans="2:3" s="65" customFormat="1">
      <c r="B76" s="57" t="s">
        <v>69</v>
      </c>
      <c r="C76" s="66"/>
    </row>
    <row r="77" spans="2:3" s="65" customFormat="1" ht="25.5" customHeight="1">
      <c r="B77" s="88" t="s">
        <v>70</v>
      </c>
      <c r="C77" s="88"/>
    </row>
    <row r="78" spans="2:3" s="65" customFormat="1" ht="12.75" customHeight="1">
      <c r="B78" s="88" t="s">
        <v>71</v>
      </c>
      <c r="C78" s="88"/>
    </row>
    <row r="79" spans="2:3" s="65" customFormat="1" ht="38.25" customHeight="1">
      <c r="B79" s="88" t="s">
        <v>72</v>
      </c>
      <c r="C79" s="88"/>
    </row>
    <row r="80" spans="2:3" s="65" customFormat="1" ht="38.25" customHeight="1">
      <c r="B80" s="88" t="s">
        <v>73</v>
      </c>
      <c r="C80" s="88"/>
    </row>
    <row r="81" spans="2:3" s="65" customFormat="1" ht="25.5" customHeight="1">
      <c r="B81" s="88" t="s">
        <v>74</v>
      </c>
      <c r="C81" s="88"/>
    </row>
    <row r="82" spans="2:3" s="65" customFormat="1" ht="25.5" customHeight="1">
      <c r="B82" s="88" t="s">
        <v>75</v>
      </c>
      <c r="C82" s="88"/>
    </row>
    <row r="83" spans="2:3" s="65" customFormat="1" ht="27" customHeight="1">
      <c r="B83" s="88" t="s">
        <v>76</v>
      </c>
      <c r="C83" s="88"/>
    </row>
    <row r="84" spans="2:3" s="46" customFormat="1" ht="15.75" customHeight="1">
      <c r="B84" s="69" t="s">
        <v>77</v>
      </c>
    </row>
    <row r="85" spans="2:3" ht="38.25" customHeight="1">
      <c r="B85" s="88" t="s">
        <v>78</v>
      </c>
      <c r="C85" s="88"/>
    </row>
    <row r="86" spans="2:3">
      <c r="B86" s="57" t="s">
        <v>79</v>
      </c>
    </row>
    <row r="87" spans="2:3">
      <c r="B87" s="57" t="s">
        <v>80</v>
      </c>
    </row>
    <row r="88" spans="2:3" ht="25.5" customHeight="1">
      <c r="B88" s="88" t="s">
        <v>81</v>
      </c>
      <c r="C88" s="88"/>
    </row>
    <row r="89" spans="2:3" ht="14.25" customHeight="1">
      <c r="B89" s="88" t="s">
        <v>82</v>
      </c>
      <c r="C89" s="88"/>
    </row>
    <row r="90" spans="2:3" ht="15.75">
      <c r="B90" s="67" t="s">
        <v>83</v>
      </c>
    </row>
    <row r="91" spans="2:3" ht="27.75" customHeight="1">
      <c r="B91" s="88" t="s">
        <v>84</v>
      </c>
      <c r="C91" s="88"/>
    </row>
    <row r="92" spans="2:3" ht="24.75" customHeight="1">
      <c r="B92" s="88" t="s">
        <v>85</v>
      </c>
      <c r="C92" s="88"/>
    </row>
    <row r="93" spans="2:3" ht="38.25" customHeight="1">
      <c r="B93" s="88" t="s">
        <v>86</v>
      </c>
      <c r="C93" s="88"/>
    </row>
    <row r="94" spans="2:3" ht="25.5" customHeight="1">
      <c r="B94" s="88" t="s">
        <v>87</v>
      </c>
      <c r="C94" s="88"/>
    </row>
    <row r="95" spans="2:3" ht="15.75">
      <c r="B95" s="67" t="s">
        <v>88</v>
      </c>
    </row>
    <row r="96" spans="2:3" ht="25.5" customHeight="1">
      <c r="B96" s="88" t="s">
        <v>89</v>
      </c>
      <c r="C96" s="88"/>
    </row>
    <row r="97" spans="2:7" ht="41.25" customHeight="1">
      <c r="B97" s="88" t="s">
        <v>90</v>
      </c>
      <c r="C97" s="88"/>
    </row>
    <row r="98" spans="2:7" ht="28.5" customHeight="1">
      <c r="B98" s="88" t="s">
        <v>91</v>
      </c>
      <c r="C98" s="88"/>
    </row>
    <row r="99" spans="2:7" s="74" customFormat="1" ht="12" customHeight="1">
      <c r="B99" s="72" t="s">
        <v>100</v>
      </c>
      <c r="C99" s="73"/>
    </row>
    <row r="100" spans="2:7" s="75" customFormat="1" ht="25.5">
      <c r="B100" s="72" t="s">
        <v>92</v>
      </c>
      <c r="C100" s="85" t="str">
        <f>C6</f>
        <v>Võidu 1</v>
      </c>
    </row>
    <row r="101" spans="2:7" ht="11.25" customHeight="1">
      <c r="B101" s="72" t="s">
        <v>93</v>
      </c>
      <c r="C101" s="47">
        <f>C7</f>
        <v>0</v>
      </c>
    </row>
    <row r="102" spans="2:7">
      <c r="B102" s="72" t="s">
        <v>94</v>
      </c>
      <c r="C102" s="47">
        <f>C8</f>
        <v>0</v>
      </c>
    </row>
    <row r="103" spans="2:7" s="75" customFormat="1" ht="12.75" customHeight="1">
      <c r="B103" s="72" t="s">
        <v>95</v>
      </c>
      <c r="C103" s="76" t="str">
        <f>C9</f>
        <v>Hea elekter OÜ</v>
      </c>
    </row>
    <row r="104" spans="2:7" ht="12" customHeight="1">
      <c r="B104" s="72" t="s">
        <v>96</v>
      </c>
      <c r="C104" s="47">
        <f>C10</f>
        <v>11901166</v>
      </c>
    </row>
    <row r="105" spans="2:7">
      <c r="B105" s="72"/>
      <c r="C105" s="47" t="s">
        <v>117</v>
      </c>
    </row>
    <row r="106" spans="2:7">
      <c r="B106" s="72" t="s">
        <v>12</v>
      </c>
      <c r="C106" s="47" t="s">
        <v>113</v>
      </c>
    </row>
    <row r="107" spans="2:7" s="21" customFormat="1">
      <c r="B107" s="40" t="s">
        <v>114</v>
      </c>
      <c r="C107" s="26"/>
      <c r="D107" s="26"/>
      <c r="E107" s="27"/>
      <c r="F107" s="54"/>
      <c r="G107" s="51"/>
    </row>
    <row r="108" spans="2:7" s="71" customFormat="1">
      <c r="B108" s="38"/>
      <c r="C108" s="43"/>
      <c r="D108" s="43"/>
      <c r="E108" s="53"/>
      <c r="G108" s="51"/>
    </row>
  </sheetData>
  <mergeCells count="53">
    <mergeCell ref="B12:C12"/>
    <mergeCell ref="B43:C43"/>
    <mergeCell ref="B25:C25"/>
    <mergeCell ref="B18:C18"/>
    <mergeCell ref="B32:C32"/>
    <mergeCell ref="B34:C34"/>
    <mergeCell ref="B27:C27"/>
    <mergeCell ref="B28:C28"/>
    <mergeCell ref="B23:C23"/>
    <mergeCell ref="B29:C29"/>
    <mergeCell ref="B31:C31"/>
    <mergeCell ref="B41:C41"/>
    <mergeCell ref="B42:C42"/>
    <mergeCell ref="B44:C44"/>
    <mergeCell ref="B46:C46"/>
    <mergeCell ref="B47:C47"/>
    <mergeCell ref="B48:C48"/>
    <mergeCell ref="B45:C45"/>
    <mergeCell ref="B49:C49"/>
    <mergeCell ref="B50:C50"/>
    <mergeCell ref="B68:C68"/>
    <mergeCell ref="B69:C69"/>
    <mergeCell ref="B57:C57"/>
    <mergeCell ref="B62:C62"/>
    <mergeCell ref="B61:C61"/>
    <mergeCell ref="B64:C64"/>
    <mergeCell ref="B65:C65"/>
    <mergeCell ref="B67:C67"/>
    <mergeCell ref="B56:C56"/>
    <mergeCell ref="B58:C58"/>
    <mergeCell ref="B53:C53"/>
    <mergeCell ref="B78:C78"/>
    <mergeCell ref="B80:C80"/>
    <mergeCell ref="B81:C81"/>
    <mergeCell ref="B85:C85"/>
    <mergeCell ref="B82:C82"/>
    <mergeCell ref="B83:C83"/>
    <mergeCell ref="C6:D6"/>
    <mergeCell ref="B89:C89"/>
    <mergeCell ref="B91:C91"/>
    <mergeCell ref="B97:C97"/>
    <mergeCell ref="B98:C98"/>
    <mergeCell ref="B92:C92"/>
    <mergeCell ref="B93:C93"/>
    <mergeCell ref="B94:C94"/>
    <mergeCell ref="B96:C96"/>
    <mergeCell ref="B88:C88"/>
    <mergeCell ref="B70:C70"/>
    <mergeCell ref="B72:C72"/>
    <mergeCell ref="B73:C73"/>
    <mergeCell ref="B75:C75"/>
    <mergeCell ref="B77:C77"/>
    <mergeCell ref="B79:C79"/>
  </mergeCells>
  <phoneticPr fontId="0" type="noConversion"/>
  <pageMargins left="0.78740157480314965" right="0.23622047244094491" top="0.11811023622047245" bottom="3.937007874015748E-2" header="0.23622047244094491" footer="0.31496062992125984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4"/>
  <dimension ref="A1:I35"/>
  <sheetViews>
    <sheetView tabSelected="1" zoomScale="90" zoomScaleNormal="90" workbookViewId="0">
      <selection activeCell="B8" sqref="B8"/>
    </sheetView>
  </sheetViews>
  <sheetFormatPr defaultRowHeight="12.75"/>
  <cols>
    <col min="1" max="1" width="2.140625" style="2" customWidth="1"/>
    <col min="2" max="2" width="47.85546875" style="2" customWidth="1"/>
    <col min="3" max="3" width="4.85546875" style="2" customWidth="1"/>
    <col min="4" max="4" width="6.85546875" style="2" customWidth="1"/>
    <col min="5" max="5" width="13.42578125" style="2" customWidth="1"/>
    <col min="6" max="6" width="14.42578125" style="2" customWidth="1"/>
    <col min="7" max="8" width="9.140625" style="2"/>
    <col min="9" max="9" width="9.140625" style="44"/>
    <col min="10" max="16384" width="9.140625" style="2"/>
  </cols>
  <sheetData>
    <row r="1" spans="1:9">
      <c r="B1" s="16" t="s">
        <v>0</v>
      </c>
      <c r="C1" s="16"/>
      <c r="D1" s="2" t="s">
        <v>97</v>
      </c>
      <c r="F1" s="70" t="str">
        <f>договор!C2</f>
        <v>№0604</v>
      </c>
    </row>
    <row r="2" spans="1:9" ht="15">
      <c r="B2" s="62" t="str">
        <f>договор!C6</f>
        <v>Võidu 1</v>
      </c>
    </row>
    <row r="3" spans="1:9">
      <c r="B3" s="16" t="s">
        <v>1</v>
      </c>
      <c r="F3" s="5"/>
    </row>
    <row r="4" spans="1:9" ht="15">
      <c r="B4" s="62" t="str">
        <f>договор!C9</f>
        <v>Hea elekter OÜ</v>
      </c>
    </row>
    <row r="5" spans="1:9" s="3" customFormat="1" ht="64.5" customHeight="1">
      <c r="B5" s="90" t="s">
        <v>129</v>
      </c>
      <c r="C5" s="90"/>
      <c r="D5" s="90"/>
      <c r="E5" s="90"/>
      <c r="F5" s="90"/>
      <c r="I5" s="44"/>
    </row>
    <row r="6" spans="1:9" s="3" customFormat="1" ht="15">
      <c r="B6" s="62" t="str">
        <f>договор!C15</f>
        <v>Võidu 1, Narva</v>
      </c>
      <c r="C6" s="17"/>
      <c r="D6" s="17"/>
      <c r="E6" s="17"/>
      <c r="F6" s="17"/>
      <c r="I6" s="44"/>
    </row>
    <row r="7" spans="1:9" s="3" customFormat="1" ht="15.75">
      <c r="B7" s="18"/>
      <c r="C7" s="17"/>
      <c r="D7" s="17"/>
      <c r="E7" s="17"/>
      <c r="F7" s="17"/>
      <c r="I7" s="44"/>
    </row>
    <row r="8" spans="1:9" s="19" customFormat="1" ht="15.75">
      <c r="B8" s="20"/>
      <c r="C8" s="20"/>
      <c r="D8" s="20"/>
      <c r="E8" s="6"/>
      <c r="F8" s="1"/>
      <c r="I8" s="44"/>
    </row>
    <row r="9" spans="1:9" s="19" customFormat="1" ht="15.75">
      <c r="B9" s="20"/>
      <c r="C9" s="20"/>
      <c r="D9" s="20"/>
      <c r="E9" s="6"/>
      <c r="F9" s="1"/>
      <c r="I9" s="44"/>
    </row>
    <row r="10" spans="1:9" s="19" customFormat="1" ht="15.75">
      <c r="B10" s="20"/>
      <c r="C10" s="20"/>
      <c r="D10" s="20"/>
      <c r="E10" s="6"/>
      <c r="F10" s="1"/>
      <c r="I10" s="44"/>
    </row>
    <row r="11" spans="1:9" ht="15">
      <c r="A11" s="21"/>
      <c r="B11" s="45" t="s">
        <v>4</v>
      </c>
    </row>
    <row r="12" spans="1:9">
      <c r="A12" s="21"/>
      <c r="B12" s="44" t="s">
        <v>124</v>
      </c>
      <c r="C12" s="2" t="s">
        <v>125</v>
      </c>
      <c r="D12" s="2">
        <v>40</v>
      </c>
      <c r="E12" s="7">
        <v>22.89</v>
      </c>
      <c r="F12" s="8">
        <f t="shared" ref="F12" si="0">D12*E12</f>
        <v>915.6</v>
      </c>
    </row>
    <row r="13" spans="1:9">
      <c r="B13" s="44" t="s">
        <v>126</v>
      </c>
      <c r="C13" s="11" t="s">
        <v>2</v>
      </c>
      <c r="D13" s="77">
        <v>0.05</v>
      </c>
      <c r="E13" s="41"/>
      <c r="F13" s="24">
        <v>20</v>
      </c>
      <c r="I13" s="46"/>
    </row>
    <row r="14" spans="1:9">
      <c r="B14" s="44"/>
      <c r="C14" s="11"/>
      <c r="D14" s="77"/>
      <c r="E14" s="41"/>
      <c r="F14" s="24"/>
      <c r="I14" s="46"/>
    </row>
    <row r="15" spans="1:9" s="21" customFormat="1" ht="15">
      <c r="B15" s="15" t="s">
        <v>101</v>
      </c>
      <c r="C15" s="25"/>
      <c r="D15" s="26"/>
      <c r="E15" s="27"/>
      <c r="F15" s="13">
        <f>SUM(F12:F13)</f>
        <v>935.6</v>
      </c>
      <c r="I15" s="46"/>
    </row>
    <row r="16" spans="1:9" ht="15">
      <c r="B16" s="4" t="s">
        <v>115</v>
      </c>
      <c r="C16" s="11"/>
      <c r="D16" s="77"/>
      <c r="E16" s="22"/>
      <c r="F16" s="13">
        <v>10</v>
      </c>
    </row>
    <row r="17" spans="2:9" ht="15">
      <c r="B17" s="4"/>
      <c r="C17" s="11"/>
      <c r="D17" s="23"/>
      <c r="E17" s="22"/>
      <c r="F17" s="13"/>
    </row>
    <row r="18" spans="2:9" ht="15">
      <c r="B18" s="45" t="s">
        <v>6</v>
      </c>
      <c r="C18" s="11"/>
      <c r="D18" s="50"/>
      <c r="E18" s="55"/>
      <c r="F18" s="24"/>
      <c r="G18" s="9"/>
    </row>
    <row r="19" spans="2:9" ht="15">
      <c r="B19" s="45"/>
      <c r="C19" s="11"/>
      <c r="D19" s="50"/>
      <c r="E19" s="55"/>
      <c r="F19" s="24"/>
      <c r="G19" s="9"/>
    </row>
    <row r="20" spans="2:9" ht="14.25">
      <c r="B20" s="80" t="s">
        <v>127</v>
      </c>
      <c r="C20" s="11"/>
      <c r="D20" s="50"/>
      <c r="E20" s="55"/>
      <c r="F20" s="81"/>
      <c r="G20" s="9"/>
    </row>
    <row r="21" spans="2:9">
      <c r="B21" s="44" t="s">
        <v>128</v>
      </c>
      <c r="C21" s="21"/>
      <c r="D21" s="30"/>
      <c r="E21" s="22"/>
      <c r="F21" s="29"/>
      <c r="I21" s="46"/>
    </row>
    <row r="22" spans="2:9" ht="15">
      <c r="B22" s="15" t="s">
        <v>8</v>
      </c>
      <c r="C22" s="12"/>
      <c r="D22" s="31"/>
      <c r="E22" s="32"/>
      <c r="F22" s="33">
        <v>350</v>
      </c>
      <c r="I22" s="46"/>
    </row>
    <row r="23" spans="2:9">
      <c r="C23" s="21"/>
      <c r="D23" s="30"/>
      <c r="E23" s="22"/>
      <c r="F23" s="29"/>
      <c r="I23" s="47"/>
    </row>
    <row r="24" spans="2:9">
      <c r="C24" s="21"/>
      <c r="D24" s="4"/>
      <c r="E24" s="22"/>
      <c r="F24" s="28"/>
    </row>
    <row r="25" spans="2:9" ht="15.75">
      <c r="B25" s="42" t="s">
        <v>5</v>
      </c>
      <c r="C25" s="21"/>
      <c r="D25" s="4"/>
      <c r="E25" s="22"/>
      <c r="F25" s="35">
        <f>F22+F15+F16</f>
        <v>1295.5999999999999</v>
      </c>
    </row>
    <row r="26" spans="2:9" ht="15.75">
      <c r="B26" s="42" t="s">
        <v>104</v>
      </c>
      <c r="D26" s="4"/>
      <c r="E26" s="22"/>
      <c r="F26" s="35">
        <f>F25*0.2</f>
        <v>259.12</v>
      </c>
    </row>
    <row r="27" spans="2:9" ht="15.75">
      <c r="B27" s="34" t="s">
        <v>7</v>
      </c>
      <c r="C27" s="21"/>
      <c r="D27" s="4"/>
      <c r="E27" s="22"/>
      <c r="F27" s="35">
        <f>F25+F26</f>
        <v>1554.7199999999998</v>
      </c>
    </row>
    <row r="28" spans="2:9">
      <c r="D28" s="4"/>
      <c r="E28" s="22"/>
      <c r="F28" s="8"/>
    </row>
    <row r="29" spans="2:9" s="21" customFormat="1">
      <c r="C29" s="26"/>
      <c r="D29" s="26"/>
      <c r="E29" s="27"/>
      <c r="F29" s="54"/>
      <c r="G29" s="51"/>
    </row>
    <row r="30" spans="2:9">
      <c r="B30" s="38"/>
      <c r="C30" s="4"/>
      <c r="D30" s="4"/>
      <c r="E30" s="53"/>
      <c r="G30" s="51"/>
      <c r="I30" s="2"/>
    </row>
    <row r="31" spans="2:9">
      <c r="B31" s="39"/>
      <c r="C31" s="4"/>
      <c r="D31" s="4"/>
      <c r="E31" s="52"/>
      <c r="G31" s="51"/>
      <c r="I31" s="2"/>
    </row>
    <row r="32" spans="2:9" s="36" customFormat="1" ht="15.75">
      <c r="B32" s="10"/>
      <c r="E32" s="32"/>
      <c r="F32" s="14"/>
      <c r="I32" s="48"/>
    </row>
    <row r="33" spans="1:9" s="36" customFormat="1" ht="15.75">
      <c r="A33" s="37"/>
      <c r="B33" s="37" t="s">
        <v>3</v>
      </c>
      <c r="E33" s="32"/>
      <c r="I33" s="48"/>
    </row>
    <row r="34" spans="1:9" s="36" customFormat="1" ht="15">
      <c r="A34" s="37"/>
      <c r="B34" s="16" t="s">
        <v>109</v>
      </c>
      <c r="E34" s="32"/>
      <c r="I34" s="49"/>
    </row>
    <row r="35" spans="1:9" ht="15">
      <c r="B35" s="16"/>
      <c r="F35" s="13"/>
    </row>
  </sheetData>
  <mergeCells count="1">
    <mergeCell ref="B5:F5"/>
  </mergeCells>
  <phoneticPr fontId="0" type="noConversion"/>
  <pageMargins left="0.51" right="0.61" top="1" bottom="0.6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договор</vt:lpstr>
      <vt:lpstr>1 разводка</vt:lpstr>
    </vt:vector>
  </TitlesOfParts>
  <Company>OU ANDREI MAKAROV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Andrei</dc:creator>
  <cp:lastModifiedBy>ASUS</cp:lastModifiedBy>
  <cp:lastPrinted>2012-12-11T23:25:39Z</cp:lastPrinted>
  <dcterms:created xsi:type="dcterms:W3CDTF">2003-08-26T10:00:40Z</dcterms:created>
  <dcterms:modified xsi:type="dcterms:W3CDTF">2014-04-06T18:12:48Z</dcterms:modified>
</cp:coreProperties>
</file>